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Gere-geld\11 Diversen\"/>
    </mc:Choice>
  </mc:AlternateContent>
  <xr:revisionPtr revIDLastSave="0" documentId="8_{933C09AA-5105-4EC1-9C00-09A2D0B79371}" xr6:coauthVersionLast="36" xr6:coauthVersionMax="36" xr10:uidLastSave="{00000000-0000-0000-0000-000000000000}"/>
  <bookViews>
    <workbookView xWindow="480" yWindow="348" windowWidth="19872" windowHeight="7728" xr2:uid="{00000000-000D-0000-FFFF-FFFF00000000}"/>
  </bookViews>
  <sheets>
    <sheet name="Blad1" sheetId="1" r:id="rId1"/>
    <sheet name="Blad2" sheetId="2" r:id="rId2"/>
    <sheet name="Blad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1" l="1"/>
  <c r="L3" i="1" s="1"/>
  <c r="J4" i="1"/>
  <c r="L4" i="1" s="1"/>
  <c r="J5" i="1"/>
  <c r="L5" i="1" s="1"/>
  <c r="J2" i="1"/>
  <c r="L2" i="1" s="1"/>
  <c r="E2" i="1"/>
  <c r="F2" i="1"/>
  <c r="F3" i="1"/>
  <c r="F4" i="1"/>
  <c r="F5" i="1"/>
  <c r="D3" i="1" l="1"/>
  <c r="E3" i="1" l="1"/>
  <c r="D4" i="1" s="1"/>
  <c r="E4" i="1" s="1"/>
  <c r="D5" i="1" s="1"/>
  <c r="E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Gere-geld</author>
  </authors>
  <commentList>
    <comment ref="D2" authorId="0" shapeId="0" xr:uid="{9DBCC462-34A2-49CB-AD38-84E040074D05}">
      <text>
        <r>
          <rPr>
            <b/>
            <sz val="9"/>
            <color indexed="81"/>
            <rFont val="Tahoma"/>
            <charset val="1"/>
          </rPr>
          <t>Gere-geld:</t>
        </r>
        <r>
          <rPr>
            <sz val="9"/>
            <color indexed="81"/>
            <rFont val="Tahoma"/>
            <charset val="1"/>
          </rPr>
          <t xml:space="preserve">
beginsaldo ingeven</t>
        </r>
      </text>
    </comment>
  </commentList>
</comments>
</file>

<file path=xl/sharedStrings.xml><?xml version="1.0" encoding="utf-8"?>
<sst xmlns="http://schemas.openxmlformats.org/spreadsheetml/2006/main" count="89" uniqueCount="19">
  <si>
    <t>bankgbrnr</t>
  </si>
  <si>
    <t>Datum:</t>
  </si>
  <si>
    <t>afschriftnr</t>
  </si>
  <si>
    <t>beginsaldo</t>
  </si>
  <si>
    <t>eindsaldo</t>
  </si>
  <si>
    <t>boekingrappdatum</t>
  </si>
  <si>
    <t>gbrek</t>
  </si>
  <si>
    <t>kostenplaats</t>
  </si>
  <si>
    <t>boekingomschr</t>
  </si>
  <si>
    <t>boekingbedragex</t>
  </si>
  <si>
    <t>boekingbtwperc</t>
  </si>
  <si>
    <t>boekingbtwbedrag</t>
  </si>
  <si>
    <t>boekingbedraginc</t>
  </si>
  <si>
    <t>omschrijving verkoop</t>
  </si>
  <si>
    <t>omschrijving inkoop</t>
  </si>
  <si>
    <t>8000</t>
  </si>
  <si>
    <t>8010</t>
  </si>
  <si>
    <t>4600</t>
  </si>
  <si>
    <t>4610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</si>
</sst>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0" xfId="1" applyNumberFormat="1" applyFont="1"/>
    <xf numFmtId="43" fontId="0" fillId="2" borderId="0" xfId="1" applyNumberFormat="1" applyFont="1" applyFill="1"/>
    <xf numFmtId="2" fontId="2" fillId="3" borderId="0" xfId="0" applyNumberFormat="1" applyFont="1" applyFill="1" applyBorder="1"/>
    <xf numFmtId="49" fontId="0" fillId="0" borderId="0" xfId="0" applyNumberFormat="1" applyFill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tabSelected="1" topLeftCell="B1" workbookViewId="0">
      <selection activeCell="B2" sqref="B2"/>
    </sheetView>
  </sheetViews>
  <sheetFormatPr defaultRowHeight="14.4" x14ac:dyDescent="0.3"/>
  <cols>
    <col min="1" max="1" width="10" bestFit="1" customWidth="1"/>
    <col min="2" max="2" width="12.33203125" customWidth="1"/>
    <col min="3" max="3" width="10.109375" bestFit="1" customWidth="1"/>
    <col min="4" max="4" width="10.6640625" bestFit="1" customWidth="1"/>
    <col min="5" max="5" width="10.44140625" bestFit="1" customWidth="1"/>
    <col min="6" max="6" width="18.109375" bestFit="1" customWidth="1"/>
    <col min="7" max="7" width="17.6640625" bestFit="1" customWidth="1"/>
    <col min="8" max="8" width="15.5546875" bestFit="1" customWidth="1"/>
    <col min="9" max="9" width="34.88671875" bestFit="1" customWidth="1"/>
    <col min="10" max="10" width="16.5546875" bestFit="1" customWidth="1"/>
    <col min="11" max="11" width="15.5546875" bestFit="1" customWidth="1"/>
    <col min="12" max="12" width="18" bestFit="1" customWidth="1"/>
    <col min="13" max="13" width="17" bestFit="1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>
        <v>1201</v>
      </c>
      <c r="B2" s="1">
        <v>43103</v>
      </c>
      <c r="C2">
        <v>1</v>
      </c>
      <c r="D2" s="4">
        <v>236.76</v>
      </c>
      <c r="E2" s="3">
        <f>+D2+M2</f>
        <v>411.76</v>
      </c>
      <c r="F2" s="1">
        <f t="shared" ref="F2:F5" si="0">+B2</f>
        <v>43103</v>
      </c>
      <c r="G2" s="6" t="s">
        <v>15</v>
      </c>
      <c r="I2" t="s">
        <v>13</v>
      </c>
      <c r="J2" s="5">
        <f>(M2/(100+K2))*100</f>
        <v>144.62809917355372</v>
      </c>
      <c r="K2" s="2">
        <v>21</v>
      </c>
      <c r="L2" s="2">
        <f t="shared" ref="L2:L4" si="1">+J2/(100/K2)</f>
        <v>30.371900826446282</v>
      </c>
      <c r="M2" s="2">
        <v>175</v>
      </c>
    </row>
    <row r="3" spans="1:13" x14ac:dyDescent="0.3">
      <c r="A3">
        <v>1201</v>
      </c>
      <c r="B3" s="1">
        <v>43103</v>
      </c>
      <c r="C3">
        <v>1</v>
      </c>
      <c r="D3" s="3">
        <f t="shared" ref="D3:D5" si="2">+E2</f>
        <v>411.76</v>
      </c>
      <c r="E3" s="3">
        <f t="shared" ref="E3:E5" si="3">+D3+M3</f>
        <v>1661.76</v>
      </c>
      <c r="F3" s="1">
        <f t="shared" si="0"/>
        <v>43103</v>
      </c>
      <c r="G3" s="6" t="s">
        <v>16</v>
      </c>
      <c r="I3" t="s">
        <v>13</v>
      </c>
      <c r="J3" s="5">
        <f t="shared" ref="J3:J5" si="4">(M3/(100+K3))*100</f>
        <v>1179.2452830188679</v>
      </c>
      <c r="K3" s="2">
        <v>6</v>
      </c>
      <c r="L3" s="2">
        <f t="shared" si="1"/>
        <v>70.754716981132063</v>
      </c>
      <c r="M3" s="2">
        <v>1250</v>
      </c>
    </row>
    <row r="4" spans="1:13" x14ac:dyDescent="0.3">
      <c r="A4">
        <v>1201</v>
      </c>
      <c r="B4" s="1">
        <v>43103</v>
      </c>
      <c r="C4">
        <v>1</v>
      </c>
      <c r="D4" s="3">
        <f t="shared" si="2"/>
        <v>1661.76</v>
      </c>
      <c r="E4" s="3">
        <f t="shared" si="3"/>
        <v>1616.76</v>
      </c>
      <c r="F4" s="1">
        <f t="shared" si="0"/>
        <v>43103</v>
      </c>
      <c r="G4" s="6" t="s">
        <v>17</v>
      </c>
      <c r="I4" t="s">
        <v>14</v>
      </c>
      <c r="J4" s="5">
        <f t="shared" si="4"/>
        <v>-42.452830188679243</v>
      </c>
      <c r="K4" s="2">
        <v>6</v>
      </c>
      <c r="L4" s="2">
        <f t="shared" si="1"/>
        <v>-2.5471698113207544</v>
      </c>
      <c r="M4" s="2">
        <v>-45</v>
      </c>
    </row>
    <row r="5" spans="1:13" x14ac:dyDescent="0.3">
      <c r="A5">
        <v>1201</v>
      </c>
      <c r="B5" s="1">
        <v>43105</v>
      </c>
      <c r="C5">
        <v>1</v>
      </c>
      <c r="D5" s="3">
        <f t="shared" si="2"/>
        <v>1616.76</v>
      </c>
      <c r="E5" s="3">
        <f t="shared" si="3"/>
        <v>1550.94</v>
      </c>
      <c r="F5" s="1">
        <f t="shared" si="0"/>
        <v>43105</v>
      </c>
      <c r="G5" s="6" t="s">
        <v>18</v>
      </c>
      <c r="I5" t="s">
        <v>14</v>
      </c>
      <c r="J5" s="5">
        <f t="shared" si="4"/>
        <v>-54.396694214876028</v>
      </c>
      <c r="K5" s="2">
        <v>21</v>
      </c>
      <c r="L5" s="2">
        <f>+J5/(100/K5)</f>
        <v>-11.423305785123967</v>
      </c>
      <c r="M5" s="2">
        <v>-65.819999999999993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Gere-geld</cp:lastModifiedBy>
  <dcterms:created xsi:type="dcterms:W3CDTF">2015-07-29T09:30:34Z</dcterms:created>
  <dcterms:modified xsi:type="dcterms:W3CDTF">2018-09-27T11:44:05Z</dcterms:modified>
</cp:coreProperties>
</file>