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ejefrou\Desktop\"/>
    </mc:Choice>
  </mc:AlternateContent>
  <xr:revisionPtr revIDLastSave="0" documentId="13_ncr:1_{15157A9A-CB4D-411C-9ED2-4C2A8079E595}" xr6:coauthVersionLast="36" xr6:coauthVersionMax="36" xr10:uidLastSave="{00000000-0000-0000-0000-000000000000}"/>
  <bookViews>
    <workbookView xWindow="0" yWindow="0" windowWidth="24000" windowHeight="14025" xr2:uid="{00000000-000D-0000-FFFF-FFFF00000000}"/>
  </bookViews>
  <sheets>
    <sheet name="Blad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3" i="1" l="1"/>
  <c r="S13" i="1" s="1"/>
  <c r="L13" i="1"/>
  <c r="N13" i="1" s="1"/>
  <c r="N12" i="1" s="1"/>
  <c r="M12" i="1" s="1"/>
  <c r="G13" i="1"/>
  <c r="I13" i="1" s="1"/>
  <c r="I4" i="1" s="1"/>
  <c r="H4" i="1" s="1"/>
  <c r="B13" i="1"/>
  <c r="D13" i="1" s="1"/>
  <c r="D7" i="1" s="1"/>
  <c r="C7" i="1" s="1"/>
  <c r="I6" i="1" l="1"/>
  <c r="H6" i="1" s="1"/>
  <c r="I5" i="1"/>
  <c r="H5" i="1" s="1"/>
  <c r="D5" i="1"/>
  <c r="C5" i="1" s="1"/>
  <c r="D4" i="1"/>
  <c r="C4" i="1" s="1"/>
  <c r="D6" i="1"/>
  <c r="C6" i="1" s="1"/>
  <c r="S6" i="1"/>
  <c r="R6" i="1" s="1"/>
  <c r="S11" i="1"/>
  <c r="R11" i="1" s="1"/>
  <c r="S9" i="1"/>
  <c r="R9" i="1" s="1"/>
  <c r="S7" i="1"/>
  <c r="R7" i="1" s="1"/>
  <c r="S5" i="1"/>
  <c r="R5" i="1" s="1"/>
  <c r="S3" i="1"/>
  <c r="R3" i="1" s="1"/>
  <c r="S1" i="1"/>
  <c r="R1" i="1" s="1"/>
  <c r="S12" i="1"/>
  <c r="R12" i="1" s="1"/>
  <c r="S10" i="1"/>
  <c r="R10" i="1" s="1"/>
  <c r="S8" i="1"/>
  <c r="R8" i="1" s="1"/>
  <c r="S4" i="1"/>
  <c r="R4" i="1" s="1"/>
  <c r="S2" i="1"/>
  <c r="R2" i="1" s="1"/>
  <c r="N7" i="1"/>
  <c r="M7" i="1" s="1"/>
  <c r="N5" i="1"/>
  <c r="M5" i="1" s="1"/>
  <c r="N3" i="1"/>
  <c r="M3" i="1" s="1"/>
  <c r="N11" i="1"/>
  <c r="M11" i="1" s="1"/>
  <c r="N1" i="1"/>
  <c r="M1" i="1" s="1"/>
  <c r="N9" i="1"/>
  <c r="M9" i="1" s="1"/>
  <c r="N2" i="1"/>
  <c r="M2" i="1" s="1"/>
  <c r="N4" i="1"/>
  <c r="M4" i="1" s="1"/>
  <c r="N6" i="1"/>
  <c r="M6" i="1" s="1"/>
  <c r="N8" i="1"/>
  <c r="M8" i="1" s="1"/>
  <c r="N10" i="1"/>
  <c r="M10" i="1" s="1"/>
  <c r="I3" i="1"/>
  <c r="H3" i="1" s="1"/>
  <c r="I11" i="1"/>
  <c r="H11" i="1" s="1"/>
  <c r="I9" i="1"/>
  <c r="H9" i="1" s="1"/>
  <c r="I7" i="1"/>
  <c r="H7" i="1" s="1"/>
  <c r="I2" i="1"/>
  <c r="H2" i="1" s="1"/>
  <c r="I12" i="1"/>
  <c r="H12" i="1" s="1"/>
  <c r="I10" i="1"/>
  <c r="H10" i="1" s="1"/>
  <c r="I8" i="1"/>
  <c r="H8" i="1" s="1"/>
  <c r="I1" i="1"/>
  <c r="H1" i="1" s="1"/>
  <c r="D12" i="1"/>
  <c r="C12" i="1" s="1"/>
  <c r="D1" i="1"/>
  <c r="C1" i="1" s="1"/>
  <c r="D9" i="1"/>
  <c r="C9" i="1" s="1"/>
  <c r="D8" i="1"/>
  <c r="C8" i="1" s="1"/>
  <c r="D10" i="1"/>
  <c r="C10" i="1" s="1"/>
  <c r="D3" i="1"/>
  <c r="C3" i="1" s="1"/>
  <c r="D2" i="1"/>
  <c r="C2" i="1" s="1"/>
  <c r="D11" i="1"/>
  <c r="C11" i="1" s="1"/>
</calcChain>
</file>

<file path=xl/sharedStrings.xml><?xml version="1.0" encoding="utf-8"?>
<sst xmlns="http://schemas.openxmlformats.org/spreadsheetml/2006/main" count="85" uniqueCount="22">
  <si>
    <t>Zuid</t>
  </si>
  <si>
    <t>West</t>
  </si>
  <si>
    <t>Power</t>
  </si>
  <si>
    <t>Spanning</t>
  </si>
  <si>
    <t>Stroom</t>
  </si>
  <si>
    <t>Max 60V voor p300</t>
  </si>
  <si>
    <t>Max 85V voor p404</t>
  </si>
  <si>
    <t>Welke configuratie is de laatste, in de tabel</t>
  </si>
  <si>
    <t>Hoe kom je aan de getallen vermeld in de gele vlakken (power). Vooral configuratie 3 is hoog, 1794</t>
  </si>
  <si>
    <t>Verplaatsen van 3 panelen van West naar Zuid</t>
  </si>
  <si>
    <t>Alle optimizers P300</t>
  </si>
  <si>
    <t>Alle optimizers P404</t>
  </si>
  <si>
    <t>Zon staat op Zuid</t>
  </si>
  <si>
    <t>Zon staat op West</t>
  </si>
  <si>
    <t>Zie aanpassingen</t>
  </si>
  <si>
    <t>Ik heb de configuratie vermeld in de kolom. Is dit ook wat jij bedoelt</t>
  </si>
  <si>
    <t>Huidige situatie</t>
  </si>
  <si>
    <t>Bij de 3e: zon staat op Zuid en de West doet ongeveer hezelfde qua power als huidig, Zuid kan volle bak, nog net onder de 60V dus P300 kan zou je denken</t>
  </si>
  <si>
    <t>Bij de 4e: zon staat op West en Zuid doet wat meer power omdat ze zo vlak liggen (aanname), met p300 had je op 100W gezeten (max 60V), maar door p404 dus 200W. Mogelijk wordt West toch nog beperkt?
Als Zuid minder dan 50 doet of dat West zelf 250 zou kunnen doen?</t>
  </si>
  <si>
    <t>Dit zijn aannames en meestal de uitersten, behalve de 1e gegevens.</t>
  </si>
  <si>
    <t>Bij de 2e: zon staat op Zuid en de West doet nog steeds hezelfde qua power, Zuid heeft meer power door de P404, maar nog steeds geen 200+ want dan zou de  optimizer 200V moeten geven</t>
  </si>
  <si>
    <t>Als je er 6 op West en 6 op Zuid zou hebben, die 3 lege vakken vullen bij de 4e, dan zal je zien dat je makkelijk tot max power (290W) kan gaan, misschien kan het dan net met p300 (wel een risico vind ik, dus liever p404)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</si>
</sst>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medium">
        <color indexed="64"/>
      </top>
      <bottom/>
      <diagonal/>
    </border>
    <border>
      <left style="hair">
        <color auto="1"/>
      </left>
      <right style="hair">
        <color auto="1"/>
      </right>
      <top/>
      <bottom style="hair">
        <color auto="1"/>
      </bottom>
      <diagonal/>
    </border>
  </borders>
  <cellStyleXfs count="1">
    <xf numFmtId="0" fontId="0" fillId="0" borderId="0"/>
  </cellStyleXfs>
  <cellXfs count="24">
    <xf numFmtId="0" fontId="0" fillId="0" borderId="0" xfId="0"/>
    <xf numFmtId="0" fontId="0" fillId="2" borderId="1" xfId="0" applyFill="1" applyBorder="1"/>
    <xf numFmtId="164" fontId="0" fillId="0" borderId="1" xfId="0" applyNumberFormat="1" applyBorder="1"/>
    <xf numFmtId="2" fontId="0" fillId="0" borderId="1" xfId="0" applyNumberFormat="1" applyBorder="1"/>
    <xf numFmtId="0" fontId="0" fillId="0" borderId="1" xfId="0" applyBorder="1"/>
    <xf numFmtId="0" fontId="0" fillId="0" borderId="2" xfId="0" applyBorder="1"/>
    <xf numFmtId="0" fontId="0" fillId="2" borderId="3" xfId="0" applyFill="1" applyBorder="1"/>
    <xf numFmtId="164" fontId="0" fillId="0" borderId="3" xfId="0" applyNumberFormat="1" applyBorder="1"/>
    <xf numFmtId="2" fontId="0" fillId="0" borderId="3" xfId="0" applyNumberFormat="1"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1" fillId="0" borderId="0" xfId="0" applyFont="1"/>
    <xf numFmtId="0" fontId="1" fillId="0" borderId="1" xfId="0" applyFont="1" applyBorder="1"/>
    <xf numFmtId="0" fontId="1" fillId="0" borderId="5" xfId="0" applyFont="1" applyBorder="1"/>
    <xf numFmtId="0" fontId="1" fillId="0" borderId="6" xfId="0" applyFont="1" applyBorder="1"/>
    <xf numFmtId="0" fontId="1" fillId="0" borderId="7" xfId="0" applyFont="1" applyBorder="1"/>
    <xf numFmtId="0" fontId="0" fillId="0" borderId="10" xfId="0" applyBorder="1"/>
    <xf numFmtId="164" fontId="0" fillId="0" borderId="11" xfId="0" applyNumberFormat="1" applyBorder="1"/>
    <xf numFmtId="0" fontId="0" fillId="2" borderId="12" xfId="0" applyFill="1" applyBorder="1"/>
    <xf numFmtId="0" fontId="0" fillId="2" borderId="13" xfId="0" applyFill="1" applyBorder="1"/>
    <xf numFmtId="0" fontId="0" fillId="0" borderId="0" xfId="0"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workbookViewId="0">
      <selection activeCell="N29" sqref="N29"/>
    </sheetView>
  </sheetViews>
  <sheetFormatPr defaultRowHeight="15" x14ac:dyDescent="0.25"/>
  <sheetData>
    <row r="1" spans="1:20" x14ac:dyDescent="0.25">
      <c r="A1" s="5" t="s">
        <v>0</v>
      </c>
      <c r="B1" s="6">
        <v>33.47</v>
      </c>
      <c r="C1" s="7">
        <f>B1/D1</f>
        <v>60.88446411012783</v>
      </c>
      <c r="D1" s="8">
        <f>D$13</f>
        <v>0.54972972972972967</v>
      </c>
      <c r="E1" s="9"/>
      <c r="F1" s="5" t="s">
        <v>0</v>
      </c>
      <c r="G1" s="21">
        <v>75</v>
      </c>
      <c r="H1" s="7">
        <f>G1/I1</f>
        <v>84.477457456848015</v>
      </c>
      <c r="I1" s="8">
        <f>I$13</f>
        <v>0.8878108108108107</v>
      </c>
      <c r="J1" s="9"/>
      <c r="K1" s="5" t="s">
        <v>0</v>
      </c>
      <c r="L1" s="6">
        <v>290</v>
      </c>
      <c r="M1" s="7">
        <f>L1/N1</f>
        <v>59.910664433277503</v>
      </c>
      <c r="N1" s="8">
        <f>N$13</f>
        <v>4.8405405405405402</v>
      </c>
      <c r="O1" s="9"/>
      <c r="P1" s="5" t="s">
        <v>0</v>
      </c>
      <c r="Q1" s="6">
        <v>50</v>
      </c>
      <c r="R1" s="7">
        <f>Q1/S1</f>
        <v>20.555555555555554</v>
      </c>
      <c r="S1" s="8">
        <f>S$13</f>
        <v>2.4324324324324325</v>
      </c>
      <c r="T1" s="9"/>
    </row>
    <row r="2" spans="1:20" x14ac:dyDescent="0.25">
      <c r="A2" s="10" t="s">
        <v>0</v>
      </c>
      <c r="B2" s="1">
        <v>33.82</v>
      </c>
      <c r="C2" s="2">
        <f t="shared" ref="C2:C12" si="0">B2/D2</f>
        <v>61.521140609636191</v>
      </c>
      <c r="D2" s="3">
        <f t="shared" ref="D2:D12" si="1">D$13</f>
        <v>0.54972972972972967</v>
      </c>
      <c r="E2" s="11"/>
      <c r="F2" s="19" t="s">
        <v>0</v>
      </c>
      <c r="G2" s="1">
        <v>75</v>
      </c>
      <c r="H2" s="20">
        <f t="shared" ref="H2:H12" si="2">G2/I2</f>
        <v>84.477457456848015</v>
      </c>
      <c r="I2" s="3">
        <f t="shared" ref="I2:I12" si="3">I$13</f>
        <v>0.8878108108108107</v>
      </c>
      <c r="J2" s="11"/>
      <c r="K2" s="10" t="s">
        <v>0</v>
      </c>
      <c r="L2" s="1">
        <v>290</v>
      </c>
      <c r="M2" s="2">
        <f t="shared" ref="M2:M12" si="4">L2/N2</f>
        <v>59.910664433277503</v>
      </c>
      <c r="N2" s="3">
        <f t="shared" ref="N2:N12" si="5">N$13</f>
        <v>4.8405405405405402</v>
      </c>
      <c r="O2" s="11"/>
      <c r="P2" s="10" t="s">
        <v>0</v>
      </c>
      <c r="Q2" s="1">
        <v>50</v>
      </c>
      <c r="R2" s="2">
        <f t="shared" ref="R2:R12" si="6">Q2/S2</f>
        <v>20.555555555555554</v>
      </c>
      <c r="S2" s="3">
        <f t="shared" ref="S2:S12" si="7">S$13</f>
        <v>2.4324324324324325</v>
      </c>
      <c r="T2" s="11"/>
    </row>
    <row r="3" spans="1:20" x14ac:dyDescent="0.25">
      <c r="A3" s="10" t="s">
        <v>0</v>
      </c>
      <c r="B3" s="1">
        <v>32.619999999999997</v>
      </c>
      <c r="C3" s="2">
        <f t="shared" si="0"/>
        <v>59.33824975417896</v>
      </c>
      <c r="D3" s="3">
        <f t="shared" si="1"/>
        <v>0.54972972972972967</v>
      </c>
      <c r="E3" s="11"/>
      <c r="F3" s="10" t="s">
        <v>0</v>
      </c>
      <c r="G3" s="22">
        <v>75</v>
      </c>
      <c r="H3" s="2">
        <f t="shared" si="2"/>
        <v>84.477457456848015</v>
      </c>
      <c r="I3" s="3">
        <f t="shared" si="3"/>
        <v>0.8878108108108107</v>
      </c>
      <c r="J3" s="11"/>
      <c r="K3" s="10" t="s">
        <v>0</v>
      </c>
      <c r="L3" s="1">
        <v>290</v>
      </c>
      <c r="M3" s="2">
        <f t="shared" si="4"/>
        <v>59.910664433277503</v>
      </c>
      <c r="N3" s="3">
        <f t="shared" si="5"/>
        <v>4.8405405405405402</v>
      </c>
      <c r="O3" s="11"/>
      <c r="P3" s="10" t="s">
        <v>0</v>
      </c>
      <c r="Q3" s="1">
        <v>50</v>
      </c>
      <c r="R3" s="2">
        <f t="shared" si="6"/>
        <v>20.555555555555554</v>
      </c>
      <c r="S3" s="3">
        <f t="shared" si="7"/>
        <v>2.4324324324324325</v>
      </c>
      <c r="T3" s="11"/>
    </row>
    <row r="4" spans="1:20" x14ac:dyDescent="0.25">
      <c r="A4" s="10" t="s">
        <v>0</v>
      </c>
      <c r="B4" s="1"/>
      <c r="C4" s="2">
        <f t="shared" si="0"/>
        <v>0</v>
      </c>
      <c r="D4" s="3">
        <f t="shared" si="1"/>
        <v>0.54972972972972967</v>
      </c>
      <c r="E4" s="11"/>
      <c r="F4" s="10" t="s">
        <v>0</v>
      </c>
      <c r="G4" s="1"/>
      <c r="H4" s="2">
        <f t="shared" si="2"/>
        <v>0</v>
      </c>
      <c r="I4" s="3">
        <f t="shared" si="3"/>
        <v>0.8878108108108107</v>
      </c>
      <c r="J4" s="11"/>
      <c r="K4" s="10" t="s">
        <v>0</v>
      </c>
      <c r="L4" s="1">
        <v>290</v>
      </c>
      <c r="M4" s="2">
        <f t="shared" si="4"/>
        <v>59.910664433277503</v>
      </c>
      <c r="N4" s="3">
        <f t="shared" si="5"/>
        <v>4.8405405405405402</v>
      </c>
      <c r="O4" s="11"/>
      <c r="P4" s="10" t="s">
        <v>0</v>
      </c>
      <c r="Q4" s="1">
        <v>50</v>
      </c>
      <c r="R4" s="2">
        <f t="shared" si="6"/>
        <v>20.555555555555554</v>
      </c>
      <c r="S4" s="3">
        <f t="shared" si="7"/>
        <v>2.4324324324324325</v>
      </c>
      <c r="T4" s="11"/>
    </row>
    <row r="5" spans="1:20" x14ac:dyDescent="0.25">
      <c r="A5" s="10" t="s">
        <v>0</v>
      </c>
      <c r="B5" s="1"/>
      <c r="C5" s="2">
        <f t="shared" si="0"/>
        <v>0</v>
      </c>
      <c r="D5" s="3">
        <f t="shared" si="1"/>
        <v>0.54972972972972967</v>
      </c>
      <c r="E5" s="11"/>
      <c r="F5" s="10" t="s">
        <v>0</v>
      </c>
      <c r="G5" s="1"/>
      <c r="H5" s="2">
        <f t="shared" si="2"/>
        <v>0</v>
      </c>
      <c r="I5" s="3">
        <f t="shared" si="3"/>
        <v>0.8878108108108107</v>
      </c>
      <c r="J5" s="11"/>
      <c r="K5" s="10" t="s">
        <v>0</v>
      </c>
      <c r="L5" s="1">
        <v>290</v>
      </c>
      <c r="M5" s="2">
        <f t="shared" si="4"/>
        <v>59.910664433277503</v>
      </c>
      <c r="N5" s="3">
        <f t="shared" si="5"/>
        <v>4.8405405405405402</v>
      </c>
      <c r="O5" s="11"/>
      <c r="P5" s="10" t="s">
        <v>0</v>
      </c>
      <c r="Q5" s="1">
        <v>50</v>
      </c>
      <c r="R5" s="2">
        <f t="shared" si="6"/>
        <v>20.555555555555554</v>
      </c>
      <c r="S5" s="3">
        <f t="shared" si="7"/>
        <v>2.4324324324324325</v>
      </c>
      <c r="T5" s="11"/>
    </row>
    <row r="6" spans="1:20" x14ac:dyDescent="0.25">
      <c r="A6" s="10" t="s">
        <v>0</v>
      </c>
      <c r="B6" s="1"/>
      <c r="C6" s="2">
        <f t="shared" si="0"/>
        <v>0</v>
      </c>
      <c r="D6" s="3">
        <f t="shared" si="1"/>
        <v>0.54972972972972967</v>
      </c>
      <c r="E6" s="11"/>
      <c r="F6" s="10" t="s">
        <v>0</v>
      </c>
      <c r="G6" s="1"/>
      <c r="H6" s="2">
        <f t="shared" si="2"/>
        <v>0</v>
      </c>
      <c r="I6" s="3">
        <f t="shared" si="3"/>
        <v>0.8878108108108107</v>
      </c>
      <c r="J6" s="11"/>
      <c r="K6" s="10" t="s">
        <v>0</v>
      </c>
      <c r="L6" s="1">
        <v>290</v>
      </c>
      <c r="M6" s="2">
        <f t="shared" si="4"/>
        <v>59.910664433277503</v>
      </c>
      <c r="N6" s="3">
        <f t="shared" si="5"/>
        <v>4.8405405405405402</v>
      </c>
      <c r="O6" s="11"/>
      <c r="P6" s="10" t="s">
        <v>0</v>
      </c>
      <c r="Q6" s="1">
        <v>50</v>
      </c>
      <c r="R6" s="2">
        <f t="shared" si="6"/>
        <v>20.555555555555554</v>
      </c>
      <c r="S6" s="3">
        <f t="shared" si="7"/>
        <v>2.4324324324324325</v>
      </c>
      <c r="T6" s="11"/>
    </row>
    <row r="7" spans="1:20" x14ac:dyDescent="0.25">
      <c r="A7" s="10" t="s">
        <v>1</v>
      </c>
      <c r="B7" s="1">
        <v>17.940000000000001</v>
      </c>
      <c r="C7" s="2">
        <f t="shared" si="0"/>
        <v>32.634218289085553</v>
      </c>
      <c r="D7" s="3">
        <f t="shared" si="1"/>
        <v>0.54972972972972967</v>
      </c>
      <c r="E7" s="11"/>
      <c r="F7" s="10" t="s">
        <v>1</v>
      </c>
      <c r="G7" s="1">
        <v>17.940000000000001</v>
      </c>
      <c r="H7" s="2">
        <f t="shared" si="2"/>
        <v>20.207007823678047</v>
      </c>
      <c r="I7" s="3">
        <f t="shared" si="3"/>
        <v>0.8878108108108107</v>
      </c>
      <c r="J7" s="11"/>
      <c r="K7" s="10" t="s">
        <v>1</v>
      </c>
      <c r="L7" s="1"/>
      <c r="M7" s="2">
        <f t="shared" si="4"/>
        <v>0</v>
      </c>
      <c r="N7" s="3">
        <f t="shared" si="5"/>
        <v>4.8405405405405402</v>
      </c>
      <c r="O7" s="11"/>
      <c r="P7" s="10" t="s">
        <v>1</v>
      </c>
      <c r="Q7" s="1"/>
      <c r="R7" s="2">
        <f t="shared" si="6"/>
        <v>0</v>
      </c>
      <c r="S7" s="3">
        <f t="shared" si="7"/>
        <v>2.4324324324324325</v>
      </c>
      <c r="T7" s="11"/>
    </row>
    <row r="8" spans="1:20" x14ac:dyDescent="0.25">
      <c r="A8" s="10" t="s">
        <v>1</v>
      </c>
      <c r="B8" s="1">
        <v>17.940000000000001</v>
      </c>
      <c r="C8" s="2">
        <f t="shared" si="0"/>
        <v>32.634218289085553</v>
      </c>
      <c r="D8" s="3">
        <f t="shared" si="1"/>
        <v>0.54972972972972967</v>
      </c>
      <c r="E8" s="11"/>
      <c r="F8" s="10" t="s">
        <v>1</v>
      </c>
      <c r="G8" s="1">
        <v>17.940000000000001</v>
      </c>
      <c r="H8" s="2">
        <f t="shared" si="2"/>
        <v>20.207007823678047</v>
      </c>
      <c r="I8" s="3">
        <f t="shared" si="3"/>
        <v>0.8878108108108107</v>
      </c>
      <c r="J8" s="11"/>
      <c r="K8" s="10" t="s">
        <v>1</v>
      </c>
      <c r="L8" s="1"/>
      <c r="M8" s="2">
        <f t="shared" si="4"/>
        <v>0</v>
      </c>
      <c r="N8" s="3">
        <f t="shared" si="5"/>
        <v>4.8405405405405402</v>
      </c>
      <c r="O8" s="11"/>
      <c r="P8" s="10" t="s">
        <v>1</v>
      </c>
      <c r="Q8" s="1"/>
      <c r="R8" s="2">
        <f t="shared" si="6"/>
        <v>0</v>
      </c>
      <c r="S8" s="3">
        <f t="shared" si="7"/>
        <v>2.4324324324324325</v>
      </c>
      <c r="T8" s="11"/>
    </row>
    <row r="9" spans="1:20" x14ac:dyDescent="0.25">
      <c r="A9" s="10" t="s">
        <v>1</v>
      </c>
      <c r="B9" s="1">
        <v>16.28</v>
      </c>
      <c r="C9" s="2">
        <f t="shared" si="0"/>
        <v>29.614552605703054</v>
      </c>
      <c r="D9" s="3">
        <f t="shared" si="1"/>
        <v>0.54972972972972967</v>
      </c>
      <c r="E9" s="11"/>
      <c r="F9" s="10" t="s">
        <v>1</v>
      </c>
      <c r="G9" s="1">
        <v>16.28</v>
      </c>
      <c r="H9" s="2">
        <f t="shared" si="2"/>
        <v>18.337240098633142</v>
      </c>
      <c r="I9" s="3">
        <f t="shared" si="3"/>
        <v>0.8878108108108107</v>
      </c>
      <c r="J9" s="11"/>
      <c r="K9" s="10" t="s">
        <v>1</v>
      </c>
      <c r="L9" s="1"/>
      <c r="M9" s="2">
        <f t="shared" si="4"/>
        <v>0</v>
      </c>
      <c r="N9" s="3">
        <f t="shared" si="5"/>
        <v>4.8405405405405402</v>
      </c>
      <c r="O9" s="11"/>
      <c r="P9" s="10" t="s">
        <v>1</v>
      </c>
      <c r="Q9" s="1"/>
      <c r="R9" s="2">
        <f t="shared" si="6"/>
        <v>0</v>
      </c>
      <c r="S9" s="3">
        <f t="shared" si="7"/>
        <v>2.4324324324324325</v>
      </c>
      <c r="T9" s="11"/>
    </row>
    <row r="10" spans="1:20" x14ac:dyDescent="0.25">
      <c r="A10" s="10" t="s">
        <v>1</v>
      </c>
      <c r="B10" s="1">
        <v>17.46</v>
      </c>
      <c r="C10" s="2">
        <f t="shared" si="0"/>
        <v>31.761061946902661</v>
      </c>
      <c r="D10" s="3">
        <f t="shared" si="1"/>
        <v>0.54972972972972967</v>
      </c>
      <c r="E10" s="11"/>
      <c r="F10" s="10" t="s">
        <v>1</v>
      </c>
      <c r="G10" s="1">
        <v>17.46</v>
      </c>
      <c r="H10" s="2">
        <f t="shared" si="2"/>
        <v>19.666352095954217</v>
      </c>
      <c r="I10" s="3">
        <f t="shared" si="3"/>
        <v>0.8878108108108107</v>
      </c>
      <c r="J10" s="11"/>
      <c r="K10" s="10" t="s">
        <v>1</v>
      </c>
      <c r="L10" s="1">
        <v>17</v>
      </c>
      <c r="M10" s="2">
        <f t="shared" si="4"/>
        <v>3.5120044667783366</v>
      </c>
      <c r="N10" s="3">
        <f t="shared" si="5"/>
        <v>4.8405405405405402</v>
      </c>
      <c r="O10" s="11"/>
      <c r="P10" s="10" t="s">
        <v>1</v>
      </c>
      <c r="Q10" s="1">
        <v>200</v>
      </c>
      <c r="R10" s="2">
        <f t="shared" si="6"/>
        <v>82.222222222222214</v>
      </c>
      <c r="S10" s="3">
        <f t="shared" si="7"/>
        <v>2.4324324324324325</v>
      </c>
      <c r="T10" s="11"/>
    </row>
    <row r="11" spans="1:20" x14ac:dyDescent="0.25">
      <c r="A11" s="10" t="s">
        <v>1</v>
      </c>
      <c r="B11" s="1">
        <v>17.73</v>
      </c>
      <c r="C11" s="2">
        <f t="shared" si="0"/>
        <v>32.252212389380539</v>
      </c>
      <c r="D11" s="3">
        <f t="shared" si="1"/>
        <v>0.54972972972972967</v>
      </c>
      <c r="E11" s="11"/>
      <c r="F11" s="10" t="s">
        <v>1</v>
      </c>
      <c r="G11" s="1">
        <v>17.73</v>
      </c>
      <c r="H11" s="2">
        <f t="shared" si="2"/>
        <v>19.970470942798869</v>
      </c>
      <c r="I11" s="3">
        <f t="shared" si="3"/>
        <v>0.8878108108108107</v>
      </c>
      <c r="J11" s="11"/>
      <c r="K11" s="10" t="s">
        <v>1</v>
      </c>
      <c r="L11" s="1">
        <v>17</v>
      </c>
      <c r="M11" s="2">
        <f t="shared" si="4"/>
        <v>3.5120044667783366</v>
      </c>
      <c r="N11" s="3">
        <f t="shared" si="5"/>
        <v>4.8405405405405402</v>
      </c>
      <c r="O11" s="11"/>
      <c r="P11" s="10" t="s">
        <v>1</v>
      </c>
      <c r="Q11" s="1">
        <v>200</v>
      </c>
      <c r="R11" s="2">
        <f t="shared" si="6"/>
        <v>82.222222222222214</v>
      </c>
      <c r="S11" s="3">
        <f t="shared" si="7"/>
        <v>2.4324324324324325</v>
      </c>
      <c r="T11" s="11"/>
    </row>
    <row r="12" spans="1:20" x14ac:dyDescent="0.25">
      <c r="A12" s="10" t="s">
        <v>1</v>
      </c>
      <c r="B12" s="1">
        <v>16.14</v>
      </c>
      <c r="C12" s="2">
        <f t="shared" si="0"/>
        <v>29.35988200589971</v>
      </c>
      <c r="D12" s="3">
        <f t="shared" si="1"/>
        <v>0.54972972972972967</v>
      </c>
      <c r="E12" s="11"/>
      <c r="F12" s="10" t="s">
        <v>1</v>
      </c>
      <c r="G12" s="1">
        <v>16.14</v>
      </c>
      <c r="H12" s="2">
        <f t="shared" si="2"/>
        <v>18.179548844713693</v>
      </c>
      <c r="I12" s="3">
        <f t="shared" si="3"/>
        <v>0.8878108108108107</v>
      </c>
      <c r="J12" s="11"/>
      <c r="K12" s="10" t="s">
        <v>1</v>
      </c>
      <c r="L12" s="1">
        <v>17</v>
      </c>
      <c r="M12" s="2">
        <f t="shared" si="4"/>
        <v>3.5120044667783366</v>
      </c>
      <c r="N12" s="3">
        <f t="shared" si="5"/>
        <v>4.8405405405405402</v>
      </c>
      <c r="O12" s="11"/>
      <c r="P12" s="10" t="s">
        <v>1</v>
      </c>
      <c r="Q12" s="1">
        <v>200</v>
      </c>
      <c r="R12" s="2">
        <f t="shared" si="6"/>
        <v>82.222222222222214</v>
      </c>
      <c r="S12" s="3">
        <f t="shared" si="7"/>
        <v>2.4324324324324325</v>
      </c>
      <c r="T12" s="11"/>
    </row>
    <row r="13" spans="1:20" x14ac:dyDescent="0.25">
      <c r="A13" s="10"/>
      <c r="B13" s="4">
        <f>SUM(B1:B12)</f>
        <v>203.39999999999998</v>
      </c>
      <c r="C13" s="4">
        <v>370</v>
      </c>
      <c r="D13" s="3">
        <f>B13/C13</f>
        <v>0.54972972972972967</v>
      </c>
      <c r="E13" s="11"/>
      <c r="F13" s="10"/>
      <c r="G13" s="4">
        <f>SUM(G1:G12)</f>
        <v>328.48999999999995</v>
      </c>
      <c r="H13" s="4">
        <v>370</v>
      </c>
      <c r="I13" s="3">
        <f>G13/H13</f>
        <v>0.8878108108108107</v>
      </c>
      <c r="J13" s="11"/>
      <c r="K13" s="10"/>
      <c r="L13" s="4">
        <f>SUM(L1:L12)</f>
        <v>1791</v>
      </c>
      <c r="M13" s="4">
        <v>370</v>
      </c>
      <c r="N13" s="3">
        <f>L13/M13</f>
        <v>4.8405405405405402</v>
      </c>
      <c r="O13" s="11"/>
      <c r="P13" s="10"/>
      <c r="Q13" s="4">
        <f>SUM(Q1:Q12)</f>
        <v>900</v>
      </c>
      <c r="R13" s="4">
        <v>370</v>
      </c>
      <c r="S13" s="3">
        <f>Q13/R13</f>
        <v>2.4324324324324325</v>
      </c>
      <c r="T13" s="11"/>
    </row>
    <row r="14" spans="1:20" x14ac:dyDescent="0.25">
      <c r="A14" s="10"/>
      <c r="B14" s="4" t="s">
        <v>2</v>
      </c>
      <c r="C14" s="4" t="s">
        <v>3</v>
      </c>
      <c r="D14" s="4" t="s">
        <v>4</v>
      </c>
      <c r="E14" s="11"/>
      <c r="F14" s="10"/>
      <c r="G14" s="4" t="s">
        <v>2</v>
      </c>
      <c r="H14" s="4" t="s">
        <v>3</v>
      </c>
      <c r="I14" s="4" t="s">
        <v>4</v>
      </c>
      <c r="J14" s="11"/>
      <c r="K14" s="10"/>
      <c r="L14" s="4" t="s">
        <v>2</v>
      </c>
      <c r="M14" s="4" t="s">
        <v>3</v>
      </c>
      <c r="N14" s="4" t="s">
        <v>4</v>
      </c>
      <c r="O14" s="11"/>
      <c r="P14" s="10"/>
      <c r="Q14" s="4" t="s">
        <v>2</v>
      </c>
      <c r="R14" s="4" t="s">
        <v>3</v>
      </c>
      <c r="S14" s="4" t="s">
        <v>4</v>
      </c>
      <c r="T14" s="11"/>
    </row>
    <row r="15" spans="1:20" x14ac:dyDescent="0.25">
      <c r="A15" s="10"/>
      <c r="B15" s="4"/>
      <c r="C15" s="4" t="s">
        <v>5</v>
      </c>
      <c r="D15" s="4"/>
      <c r="E15" s="11"/>
      <c r="F15" s="10"/>
      <c r="G15" s="4"/>
      <c r="H15" s="4" t="s">
        <v>6</v>
      </c>
      <c r="I15" s="4"/>
      <c r="J15" s="11"/>
      <c r="K15" s="10"/>
      <c r="L15" s="4"/>
      <c r="M15" s="4" t="s">
        <v>6</v>
      </c>
      <c r="N15" s="4"/>
      <c r="O15" s="11"/>
      <c r="P15" s="10"/>
      <c r="Q15" s="4"/>
      <c r="R15" s="4" t="s">
        <v>6</v>
      </c>
      <c r="S15" s="4"/>
      <c r="T15" s="11"/>
    </row>
    <row r="16" spans="1:20" x14ac:dyDescent="0.25">
      <c r="A16" s="10"/>
      <c r="B16" s="4"/>
      <c r="C16" s="4"/>
      <c r="D16" s="4"/>
      <c r="E16" s="11"/>
      <c r="F16" s="10"/>
      <c r="G16" s="4"/>
      <c r="H16" s="4"/>
      <c r="I16" s="4"/>
      <c r="J16" s="11"/>
      <c r="K16" s="10"/>
      <c r="L16" s="4"/>
      <c r="M16" s="4"/>
      <c r="N16" s="4"/>
      <c r="O16" s="11"/>
      <c r="P16" s="10"/>
      <c r="Q16" s="4"/>
      <c r="R16" s="4"/>
      <c r="S16" s="4"/>
      <c r="T16" s="11"/>
    </row>
    <row r="17" spans="1:20" x14ac:dyDescent="0.25">
      <c r="A17" s="15" t="s">
        <v>16</v>
      </c>
      <c r="C17" s="15"/>
      <c r="D17" s="4"/>
      <c r="E17" s="11"/>
      <c r="F17" s="16"/>
      <c r="G17" s="15"/>
      <c r="H17" s="15"/>
      <c r="I17" s="15"/>
      <c r="J17" s="17"/>
      <c r="K17" s="16" t="s">
        <v>9</v>
      </c>
      <c r="L17" s="15"/>
      <c r="M17" s="15"/>
      <c r="N17" s="15"/>
      <c r="O17" s="11"/>
      <c r="P17" s="16" t="s">
        <v>9</v>
      </c>
      <c r="Q17" s="4"/>
      <c r="R17" s="4"/>
      <c r="S17" s="4"/>
      <c r="T17" s="11"/>
    </row>
    <row r="18" spans="1:20" x14ac:dyDescent="0.25">
      <c r="A18" s="15" t="s">
        <v>10</v>
      </c>
      <c r="C18" s="15"/>
      <c r="D18" s="4"/>
      <c r="E18" s="11"/>
      <c r="F18" s="16" t="s">
        <v>11</v>
      </c>
      <c r="G18" s="15"/>
      <c r="H18" s="15"/>
      <c r="I18" s="4"/>
      <c r="J18" s="11"/>
      <c r="K18" s="16" t="s">
        <v>11</v>
      </c>
      <c r="L18" s="15"/>
      <c r="M18" s="15"/>
      <c r="N18" s="15"/>
      <c r="O18" s="11"/>
      <c r="P18" s="16" t="s">
        <v>11</v>
      </c>
      <c r="Q18" s="4"/>
      <c r="R18" s="4"/>
      <c r="S18" s="4"/>
      <c r="T18" s="11"/>
    </row>
    <row r="19" spans="1:20" ht="15.75" thickBot="1" x14ac:dyDescent="0.3">
      <c r="A19" s="18" t="s">
        <v>12</v>
      </c>
      <c r="B19" s="12"/>
      <c r="C19" s="12"/>
      <c r="D19" s="12"/>
      <c r="E19" s="13"/>
      <c r="F19" s="18" t="s">
        <v>12</v>
      </c>
      <c r="G19" s="12"/>
      <c r="H19" s="12"/>
      <c r="I19" s="12"/>
      <c r="J19" s="13"/>
      <c r="K19" s="18" t="s">
        <v>12</v>
      </c>
      <c r="L19" s="12"/>
      <c r="M19" s="12"/>
      <c r="N19" s="12"/>
      <c r="O19" s="13"/>
      <c r="P19" s="18" t="s">
        <v>13</v>
      </c>
      <c r="Q19" s="12"/>
      <c r="R19" s="12"/>
      <c r="S19" s="12"/>
      <c r="T19" s="13"/>
    </row>
    <row r="21" spans="1:20" x14ac:dyDescent="0.25">
      <c r="A21" s="14">
        <v>1</v>
      </c>
      <c r="B21" s="14" t="s">
        <v>15</v>
      </c>
      <c r="C21" s="14"/>
      <c r="D21" s="14"/>
      <c r="E21" s="14"/>
      <c r="F21" s="14"/>
      <c r="G21" s="14"/>
      <c r="H21" s="14"/>
      <c r="M21" s="14" t="s">
        <v>14</v>
      </c>
    </row>
    <row r="22" spans="1:20" x14ac:dyDescent="0.25">
      <c r="A22" s="14">
        <v>2</v>
      </c>
      <c r="B22" s="14" t="s">
        <v>8</v>
      </c>
      <c r="C22" s="14"/>
      <c r="D22" s="14"/>
      <c r="E22" s="14"/>
      <c r="F22" s="14"/>
      <c r="G22" s="14"/>
      <c r="M22" t="s">
        <v>19</v>
      </c>
    </row>
    <row r="23" spans="1:20" ht="57" customHeight="1" x14ac:dyDescent="0.25">
      <c r="M23" s="23" t="s">
        <v>20</v>
      </c>
      <c r="N23" s="23"/>
      <c r="O23" s="23"/>
      <c r="P23" s="23"/>
      <c r="Q23" s="23"/>
      <c r="R23" s="23"/>
      <c r="S23" s="23"/>
      <c r="T23" s="23"/>
    </row>
    <row r="24" spans="1:20" ht="44.25" customHeight="1" x14ac:dyDescent="0.25">
      <c r="M24" s="23" t="s">
        <v>17</v>
      </c>
      <c r="N24" s="23"/>
      <c r="O24" s="23"/>
      <c r="P24" s="23"/>
      <c r="Q24" s="23"/>
      <c r="R24" s="23"/>
      <c r="S24" s="23"/>
      <c r="T24" s="23"/>
    </row>
    <row r="25" spans="1:20" ht="66" customHeight="1" x14ac:dyDescent="0.25">
      <c r="M25" s="23" t="s">
        <v>18</v>
      </c>
      <c r="N25" s="23"/>
      <c r="O25" s="23"/>
      <c r="P25" s="23"/>
      <c r="Q25" s="23"/>
      <c r="R25" s="23"/>
      <c r="S25" s="23"/>
      <c r="T25" s="23"/>
    </row>
    <row r="26" spans="1:20" ht="54.75" customHeight="1" x14ac:dyDescent="0.25">
      <c r="M26" s="23" t="s">
        <v>21</v>
      </c>
      <c r="N26" s="23"/>
      <c r="O26" s="23"/>
      <c r="P26" s="23"/>
      <c r="Q26" s="23"/>
      <c r="R26" s="23"/>
      <c r="S26" s="23"/>
      <c r="T26" s="23"/>
    </row>
    <row r="27" spans="1:20" x14ac:dyDescent="0.25">
      <c r="A27" s="14">
        <v>3</v>
      </c>
      <c r="B27" s="14" t="s">
        <v>7</v>
      </c>
      <c r="M27" s="14" t="s">
        <v>14</v>
      </c>
    </row>
  </sheetData>
  <mergeCells count="4">
    <mergeCell ref="M23:T23"/>
    <mergeCell ref="M24:T24"/>
    <mergeCell ref="M25:T25"/>
    <mergeCell ref="M26:T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Rous</dc:creator>
  <cp:lastModifiedBy>Jeffrey Rous</cp:lastModifiedBy>
  <dcterms:created xsi:type="dcterms:W3CDTF">2019-04-16T21:36:18Z</dcterms:created>
  <dcterms:modified xsi:type="dcterms:W3CDTF">2019-04-18T18:00:24Z</dcterms:modified>
</cp:coreProperties>
</file>